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390800-406C-494D-975F-3BBC25F0CBE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損益分岐点売上高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/>
  <c r="C26" i="1"/>
  <c r="D26" i="1" s="1"/>
  <c r="C25" i="1"/>
  <c r="D25" i="1" s="1"/>
  <c r="C29" i="1" l="1"/>
  <c r="C28" i="1"/>
  <c r="D3" i="1" s="1"/>
  <c r="C3" i="1"/>
</calcChain>
</file>

<file path=xl/sharedStrings.xml><?xml version="1.0" encoding="utf-8"?>
<sst xmlns="http://schemas.openxmlformats.org/spreadsheetml/2006/main" count="37" uniqueCount="31">
  <si>
    <t>売上高</t>
    <rPh sb="0" eb="3">
      <t>ウリアゲダカ</t>
    </rPh>
    <phoneticPr fontId="2"/>
  </si>
  <si>
    <t>費用</t>
    <rPh sb="0" eb="2">
      <t>ヒヨウ</t>
    </rPh>
    <phoneticPr fontId="2"/>
  </si>
  <si>
    <t>（単位：円）</t>
    <rPh sb="1" eb="3">
      <t>タンイ</t>
    </rPh>
    <rPh sb="4" eb="5">
      <t>エン</t>
    </rPh>
    <phoneticPr fontId="2"/>
  </si>
  <si>
    <t>切片（固定費）</t>
    <rPh sb="0" eb="2">
      <t>セッペン</t>
    </rPh>
    <rPh sb="3" eb="6">
      <t>コテイヒ</t>
    </rPh>
    <phoneticPr fontId="2"/>
  </si>
  <si>
    <t>傾き（変動比率）</t>
    <rPh sb="0" eb="1">
      <t>カタム</t>
    </rPh>
    <rPh sb="3" eb="7">
      <t>ヘンドウヒリツ</t>
    </rPh>
    <phoneticPr fontId="2"/>
  </si>
  <si>
    <t>損益分岐点売上高</t>
    <rPh sb="0" eb="8">
      <t>ソンエキブンキテンウリアゲダカ</t>
    </rPh>
    <phoneticPr fontId="2"/>
  </si>
  <si>
    <t>1か月目</t>
    <rPh sb="2" eb="4">
      <t>ゲツメ</t>
    </rPh>
    <phoneticPr fontId="2"/>
  </si>
  <si>
    <t>2か月目</t>
    <rPh sb="2" eb="4">
      <t>ゲツメ</t>
    </rPh>
    <phoneticPr fontId="2"/>
  </si>
  <si>
    <t>3か月目</t>
    <rPh sb="2" eb="4">
      <t>ゲツメ</t>
    </rPh>
    <phoneticPr fontId="2"/>
  </si>
  <si>
    <t>4か月目</t>
    <rPh sb="2" eb="4">
      <t>ゲツメ</t>
    </rPh>
    <phoneticPr fontId="2"/>
  </si>
  <si>
    <t>5か月目</t>
    <rPh sb="2" eb="4">
      <t>ゲツメ</t>
    </rPh>
    <phoneticPr fontId="2"/>
  </si>
  <si>
    <t>6か月目</t>
    <rPh sb="2" eb="4">
      <t>ゲツメ</t>
    </rPh>
    <phoneticPr fontId="2"/>
  </si>
  <si>
    <t>7か月目</t>
    <rPh sb="2" eb="4">
      <t>ゲツメ</t>
    </rPh>
    <phoneticPr fontId="2"/>
  </si>
  <si>
    <t>8か月目</t>
    <rPh sb="2" eb="4">
      <t>ゲツメ</t>
    </rPh>
    <phoneticPr fontId="2"/>
  </si>
  <si>
    <t>9か月目</t>
    <rPh sb="2" eb="4">
      <t>ゲツメ</t>
    </rPh>
    <phoneticPr fontId="2"/>
  </si>
  <si>
    <t>10か月目</t>
    <rPh sb="3" eb="5">
      <t>ゲツメ</t>
    </rPh>
    <phoneticPr fontId="2"/>
  </si>
  <si>
    <t>11か月目</t>
    <rPh sb="3" eb="5">
      <t>ゲツメ</t>
    </rPh>
    <phoneticPr fontId="2"/>
  </si>
  <si>
    <t>12か月目</t>
    <rPh sb="3" eb="5">
      <t>ゲツメ</t>
    </rPh>
    <phoneticPr fontId="2"/>
  </si>
  <si>
    <t>13か月目</t>
    <rPh sb="3" eb="5">
      <t>ゲツメ</t>
    </rPh>
    <phoneticPr fontId="2"/>
  </si>
  <si>
    <t>(注意事項)</t>
    <rPh sb="1" eb="5">
      <t>チュウイジコウ</t>
    </rPh>
    <phoneticPr fontId="2"/>
  </si>
  <si>
    <t>高低点法</t>
    <rPh sb="0" eb="2">
      <t>コウテイ</t>
    </rPh>
    <rPh sb="2" eb="3">
      <t>テン</t>
    </rPh>
    <rPh sb="3" eb="4">
      <t>ホウ</t>
    </rPh>
    <phoneticPr fontId="2"/>
  </si>
  <si>
    <t>最高売上月</t>
    <rPh sb="0" eb="4">
      <t>サイコウウリアゲ</t>
    </rPh>
    <rPh sb="4" eb="5">
      <t>ツキ</t>
    </rPh>
    <phoneticPr fontId="2"/>
  </si>
  <si>
    <t>最低売上月</t>
    <rPh sb="0" eb="2">
      <t>サイテイ</t>
    </rPh>
    <rPh sb="2" eb="5">
      <t>ウリアゲツキ</t>
    </rPh>
    <phoneticPr fontId="2"/>
  </si>
  <si>
    <t>薄青の塗りつぶしセルに数値を入力してください。</t>
    <rPh sb="0" eb="2">
      <t>ウスアオ</t>
    </rPh>
    <rPh sb="3" eb="4">
      <t>ヌ</t>
    </rPh>
    <rPh sb="11" eb="13">
      <t>スウチ</t>
    </rPh>
    <rPh sb="14" eb="16">
      <t>ニュウリョク</t>
    </rPh>
    <phoneticPr fontId="2"/>
  </si>
  <si>
    <t>スキャッターチャート法</t>
    <rPh sb="10" eb="11">
      <t>ホウ</t>
    </rPh>
    <phoneticPr fontId="2"/>
  </si>
  <si>
    <t>最高売上月と最低売上月について、同値が複数ある場合の費用は</t>
    <rPh sb="0" eb="5">
      <t>サイコウウリアゲヅキ</t>
    </rPh>
    <rPh sb="6" eb="11">
      <t>サイテイウリアゲツキ</t>
    </rPh>
    <rPh sb="16" eb="18">
      <t>ドウチ</t>
    </rPh>
    <rPh sb="19" eb="21">
      <t>フクスウ</t>
    </rPh>
    <rPh sb="23" eb="25">
      <t>バアイ</t>
    </rPh>
    <rPh sb="26" eb="28">
      <t>ヒヨウ</t>
    </rPh>
    <phoneticPr fontId="2"/>
  </si>
  <si>
    <t>平均されるようにしています。</t>
    <rPh sb="0" eb="2">
      <t>ヘイキン</t>
    </rPh>
    <phoneticPr fontId="2"/>
  </si>
  <si>
    <t>✓</t>
    <phoneticPr fontId="2"/>
  </si>
  <si>
    <t>あらゆる状況を想定して当Excelを作成されているわけではなく、</t>
    <rPh sb="4" eb="6">
      <t>ジョウキョウ</t>
    </rPh>
    <rPh sb="7" eb="9">
      <t>ソウテイ</t>
    </rPh>
    <rPh sb="11" eb="17">
      <t>トウエクセル</t>
    </rPh>
    <rPh sb="18" eb="20">
      <t>サクセイ</t>
    </rPh>
    <phoneticPr fontId="2"/>
  </si>
  <si>
    <t>お使いください。</t>
    <phoneticPr fontId="2"/>
  </si>
  <si>
    <t>一般論を基に作成しているので、あくまでもご参考程度に</t>
    <rPh sb="0" eb="3">
      <t>イッパンロン</t>
    </rPh>
    <rPh sb="4" eb="5">
      <t>モト</t>
    </rPh>
    <rPh sb="6" eb="8">
      <t>サクセイ</t>
    </rPh>
    <rPh sb="21" eb="23">
      <t>サンコウ</t>
    </rPh>
    <rPh sb="23" eb="25">
      <t>テイド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</si>
</sst>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.000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8" fontId="3" fillId="0" borderId="0" xfId="1" applyFont="1" applyAlignment="1"/>
    <xf numFmtId="182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38" fontId="3" fillId="0" borderId="1" xfId="0" applyNumberFormat="1" applyFont="1" applyBorder="1"/>
    <xf numFmtId="38" fontId="3" fillId="0" borderId="1" xfId="1" applyFont="1" applyBorder="1" applyAlignment="1"/>
    <xf numFmtId="38" fontId="3" fillId="3" borderId="1" xfId="1" applyFont="1" applyFill="1" applyBorder="1" applyAlignment="1" applyProtection="1">
      <alignment horizontal="right"/>
      <protection locked="0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/>
    <xf numFmtId="38" fontId="3" fillId="2" borderId="6" xfId="1" applyFont="1" applyFill="1" applyBorder="1" applyAlignment="1"/>
    <xf numFmtId="38" fontId="3" fillId="2" borderId="7" xfId="1" applyFont="1" applyFill="1" applyBorder="1" applyAlignment="1"/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showGridLines="0" tabSelected="1" workbookViewId="0">
      <selection activeCell="C22" sqref="C22"/>
    </sheetView>
  </sheetViews>
  <sheetFormatPr defaultColWidth="0" defaultRowHeight="13.2" zeroHeight="1"/>
  <cols>
    <col min="1" max="1" width="3" style="1" customWidth="1"/>
    <col min="2" max="2" width="15.8984375" style="1" customWidth="1"/>
    <col min="3" max="4" width="18.796875" style="1" customWidth="1"/>
    <col min="5" max="5" width="4" style="1" customWidth="1"/>
    <col min="6" max="6" width="3.19921875" style="1" hidden="1" customWidth="1"/>
    <col min="7" max="7" width="2.09765625" style="1" hidden="1"/>
    <col min="8" max="16384" width="8.796875" style="1" hidden="1"/>
  </cols>
  <sheetData>
    <row r="1" spans="2:4" ht="13.8" thickBot="1"/>
    <row r="2" spans="2:4">
      <c r="B2" s="11"/>
      <c r="C2" s="12" t="s">
        <v>24</v>
      </c>
      <c r="D2" s="13" t="s">
        <v>20</v>
      </c>
    </row>
    <row r="3" spans="2:4" ht="13.8" thickBot="1">
      <c r="B3" s="14" t="s">
        <v>5</v>
      </c>
      <c r="C3" s="15">
        <f>+ROUND(C21/(1-C22),0)</f>
        <v>6932917</v>
      </c>
      <c r="D3" s="16">
        <f>+ROUND(C28/(1-C29),0)</f>
        <v>6567416</v>
      </c>
    </row>
    <row r="4" spans="2:4"/>
    <row r="5" spans="2:4">
      <c r="D5" s="2" t="s">
        <v>2</v>
      </c>
    </row>
    <row r="6" spans="2:4">
      <c r="B6" s="5"/>
      <c r="C6" s="6" t="s">
        <v>0</v>
      </c>
      <c r="D6" s="6" t="s">
        <v>1</v>
      </c>
    </row>
    <row r="7" spans="2:4">
      <c r="B7" s="7" t="s">
        <v>6</v>
      </c>
      <c r="C7" s="10">
        <v>8400000</v>
      </c>
      <c r="D7" s="10">
        <v>8100000</v>
      </c>
    </row>
    <row r="8" spans="2:4">
      <c r="B8" s="7" t="s">
        <v>7</v>
      </c>
      <c r="C8" s="10">
        <v>10400000</v>
      </c>
      <c r="D8" s="10">
        <v>9960000</v>
      </c>
    </row>
    <row r="9" spans="2:4">
      <c r="B9" s="7" t="s">
        <v>8</v>
      </c>
      <c r="C9" s="10">
        <v>10200000</v>
      </c>
      <c r="D9" s="10">
        <v>9800000</v>
      </c>
    </row>
    <row r="10" spans="2:4">
      <c r="B10" s="7" t="s">
        <v>9</v>
      </c>
      <c r="C10" s="10">
        <v>7300000</v>
      </c>
      <c r="D10" s="10">
        <v>7120000</v>
      </c>
    </row>
    <row r="11" spans="2:4">
      <c r="B11" s="7" t="s">
        <v>10</v>
      </c>
      <c r="C11" s="10">
        <v>7400000</v>
      </c>
      <c r="D11" s="10">
        <v>7225000</v>
      </c>
    </row>
    <row r="12" spans="2:4">
      <c r="B12" s="7" t="s">
        <v>11</v>
      </c>
      <c r="C12" s="10">
        <v>8400000</v>
      </c>
      <c r="D12" s="10">
        <v>8295000</v>
      </c>
    </row>
    <row r="13" spans="2:4">
      <c r="B13" s="7" t="s">
        <v>12</v>
      </c>
      <c r="C13" s="10">
        <v>9890000</v>
      </c>
      <c r="D13" s="10">
        <v>9460000</v>
      </c>
    </row>
    <row r="14" spans="2:4">
      <c r="B14" s="7" t="s">
        <v>13</v>
      </c>
      <c r="C14" s="10">
        <v>8100000</v>
      </c>
      <c r="D14" s="10">
        <v>7650000</v>
      </c>
    </row>
    <row r="15" spans="2:4">
      <c r="B15" s="7" t="s">
        <v>14</v>
      </c>
      <c r="C15" s="10">
        <v>7110000</v>
      </c>
      <c r="D15" s="10">
        <v>7000000</v>
      </c>
    </row>
    <row r="16" spans="2:4">
      <c r="B16" s="7" t="s">
        <v>15</v>
      </c>
      <c r="C16" s="10">
        <v>11500000</v>
      </c>
      <c r="D16" s="10">
        <v>10500000</v>
      </c>
    </row>
    <row r="17" spans="2:4">
      <c r="B17" s="7" t="s">
        <v>16</v>
      </c>
      <c r="C17" s="10">
        <v>9000000</v>
      </c>
      <c r="D17" s="10">
        <v>9450000</v>
      </c>
    </row>
    <row r="18" spans="2:4">
      <c r="B18" s="7" t="s">
        <v>17</v>
      </c>
      <c r="C18" s="10">
        <v>7500000</v>
      </c>
      <c r="D18" s="10">
        <v>7480000</v>
      </c>
    </row>
    <row r="19" spans="2:4">
      <c r="B19" s="7" t="s">
        <v>18</v>
      </c>
      <c r="C19" s="10"/>
      <c r="D19" s="10"/>
    </row>
    <row r="20" spans="2:4"/>
    <row r="21" spans="2:4">
      <c r="B21" s="1" t="s">
        <v>3</v>
      </c>
      <c r="C21" s="3">
        <f>IFERROR(INTERCEPT(D7:D19,C7:C19),0)</f>
        <v>995592.93873925507</v>
      </c>
    </row>
    <row r="22" spans="2:4">
      <c r="B22" s="1" t="s">
        <v>4</v>
      </c>
      <c r="C22" s="4">
        <f>IFERROR(SLOPE(D7:D19,C7:C19),0)</f>
        <v>0.85639624272936266</v>
      </c>
    </row>
    <row r="23" spans="2:4"/>
    <row r="24" spans="2:4">
      <c r="B24" s="5"/>
      <c r="C24" s="6" t="s">
        <v>0</v>
      </c>
      <c r="D24" s="6" t="s">
        <v>1</v>
      </c>
    </row>
    <row r="25" spans="2:4">
      <c r="B25" s="5" t="s">
        <v>21</v>
      </c>
      <c r="C25" s="8">
        <f>MAX(C7:C19)</f>
        <v>11500000</v>
      </c>
      <c r="D25" s="9">
        <f>IFERROR(SUMIFS($D$7:$D$19,$C$7:$C$19,C25)/COUNTIFS($C$7:$C$19,C25),0)</f>
        <v>10500000</v>
      </c>
    </row>
    <row r="26" spans="2:4">
      <c r="B26" s="5" t="s">
        <v>22</v>
      </c>
      <c r="C26" s="8">
        <f>MIN(C7:C19)</f>
        <v>7110000</v>
      </c>
      <c r="D26" s="9">
        <f>IFERROR(SUMIFS($D$7:$D$19,$C$7:$C$19,C26)/COUNTIFS($C$7:$C$19,C26),0)</f>
        <v>7000000</v>
      </c>
    </row>
    <row r="27" spans="2:4"/>
    <row r="28" spans="2:4">
      <c r="B28" s="1" t="s">
        <v>3</v>
      </c>
      <c r="C28" s="3">
        <f>IFERROR(INTERCEPT(D25:D26,C25:C26),0)</f>
        <v>1331435.0797266513</v>
      </c>
    </row>
    <row r="29" spans="2:4">
      <c r="B29" s="1" t="s">
        <v>4</v>
      </c>
      <c r="C29" s="4">
        <f>IFERROR(SLOPE(D25:D26,C25:C26),0)</f>
        <v>0.79726651480637811</v>
      </c>
    </row>
    <row r="30" spans="2:4"/>
    <row r="31" spans="2:4"/>
    <row r="32" spans="2:4">
      <c r="B32" s="1" t="s">
        <v>19</v>
      </c>
    </row>
    <row r="33" spans="1:2">
      <c r="A33" s="1" t="s">
        <v>27</v>
      </c>
      <c r="B33" s="17" t="s">
        <v>23</v>
      </c>
    </row>
    <row r="34" spans="1:2">
      <c r="A34" s="1" t="s">
        <v>27</v>
      </c>
      <c r="B34" s="1" t="s">
        <v>25</v>
      </c>
    </row>
    <row r="35" spans="1:2">
      <c r="B35" s="1" t="s">
        <v>26</v>
      </c>
    </row>
    <row r="36" spans="1:2">
      <c r="A36" s="1" t="s">
        <v>27</v>
      </c>
      <c r="B36" s="1" t="s">
        <v>28</v>
      </c>
    </row>
    <row r="37" spans="1:2">
      <c r="B37" s="1" t="s">
        <v>30</v>
      </c>
    </row>
    <row r="38" spans="1:2">
      <c r="B38" s="1" t="s">
        <v>29</v>
      </c>
    </row>
    <row r="39" spans="1:2" hidden="1"/>
    <row r="40" spans="1:2" hidden="1"/>
    <row r="41" spans="1:2" hidden="1"/>
    <row r="42" spans="1:2" hidden="1"/>
    <row r="43" spans="1:2" hidden="1"/>
    <row r="44" spans="1:2" hidden="1"/>
    <row r="45" spans="1:2" hidden="1"/>
    <row r="46" spans="1:2" hidden="1"/>
    <row r="47" spans="1:2" hidden="1"/>
    <row r="48" spans="1: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sheetProtection selectLockedCell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損益分岐点売上高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takuro-hara</cp:lastModifiedBy>
  <dcterms:created xsi:type="dcterms:W3CDTF">2015-06-05T18:19:34Z</dcterms:created>
  <dcterms:modified xsi:type="dcterms:W3CDTF">2024-03-25T10:08:03Z</dcterms:modified>
</cp:coreProperties>
</file>